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99E484C2-989B-4DF6-9E10-5DBE79F5D0F5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About Data Tables" sheetId="9" r:id="rId1"/>
    <sheet name="One-input Data Table" sheetId="2" r:id="rId2"/>
    <sheet name="One-input - Multiple Formulas" sheetId="3" r:id="rId3"/>
    <sheet name="Widget Startup Data Table" sheetId="4" r:id="rId4"/>
    <sheet name="Two-input Data Tables" sheetId="5" r:id="rId5"/>
    <sheet name="Scenario Manager" sheetId="6" r:id="rId6"/>
    <sheet name="Goal Seek" sheetId="7" r:id="rId7"/>
    <sheet name="About Solver" sheetId="10" r:id="rId8"/>
    <sheet name="Solver" sheetId="8" r:id="rId9"/>
  </sheets>
  <definedNames>
    <definedName name="solver_cvg" localSheetId="8" hidden="1">0.0001</definedName>
    <definedName name="solver_drv" localSheetId="8" hidden="1">1</definedName>
    <definedName name="solver_eng" localSheetId="8" hidden="1">1</definedName>
    <definedName name="solver_est" localSheetId="8" hidden="1">1</definedName>
    <definedName name="solver_itr" localSheetId="8" hidden="1">2147483647</definedName>
    <definedName name="solver_lhs1" localSheetId="8" hidden="1">Solver!$B$2</definedName>
    <definedName name="solver_lhs2" localSheetId="8" hidden="1">Solver!$B$3</definedName>
    <definedName name="solver_lhs3" localSheetId="8" hidden="1">Solver!$B$4</definedName>
    <definedName name="solver_lhs4" localSheetId="8" hidden="1">Solver!$B$5</definedName>
    <definedName name="solver_mip" localSheetId="8" hidden="1">2147483647</definedName>
    <definedName name="solver_mni" localSheetId="8" hidden="1">30</definedName>
    <definedName name="solver_mrt" localSheetId="8" hidden="1">0.075</definedName>
    <definedName name="solver_msl" localSheetId="8" hidden="1">2</definedName>
    <definedName name="solver_neg" localSheetId="8" hidden="1">1</definedName>
    <definedName name="solver_nod" localSheetId="8" hidden="1">2147483647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bv" localSheetId="8" hidden="1">1</definedName>
    <definedName name="solver_rel1" localSheetId="8" hidden="1">3</definedName>
    <definedName name="solver_rel2" localSheetId="8" hidden="1">3</definedName>
    <definedName name="solver_rel3" localSheetId="8" hidden="1">3</definedName>
    <definedName name="solver_rel4" localSheetId="8" hidden="1">2</definedName>
    <definedName name="solver_rhs1" localSheetId="8" hidden="1">180</definedName>
    <definedName name="solver_rhs2" localSheetId="8" hidden="1">65</definedName>
    <definedName name="solver_rhs3" localSheetId="8" hidden="1">150</definedName>
    <definedName name="solver_rhs4" localSheetId="8" hidden="1">395</definedName>
    <definedName name="solver_rlx" localSheetId="8" hidden="1">2</definedName>
    <definedName name="solver_rsd" localSheetId="8" hidden="1">0</definedName>
    <definedName name="solver_scl" localSheetId="8" hidden="1">1</definedName>
    <definedName name="solver_sho" localSheetId="8" hidden="1">2</definedName>
    <definedName name="solver_ssz" localSheetId="8" hidden="1">100</definedName>
    <definedName name="solver_tim" localSheetId="8" hidden="1">2147483647</definedName>
    <definedName name="solver_tol" localSheetId="8" hidden="1">0.01</definedName>
    <definedName name="solver_typ" localSheetId="8" hidden="1">1</definedName>
    <definedName name="solver_val" localSheetId="8" hidden="1">0</definedName>
    <definedName name="solver_ver" localSheetId="8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" i="8"/>
  <c r="D3" i="8"/>
  <c r="D2" i="8"/>
  <c r="D5" i="8" s="1"/>
  <c r="F9" i="7" l="1"/>
  <c r="C6" i="7"/>
  <c r="C4" i="7"/>
  <c r="F11" i="7" s="1"/>
  <c r="F6" i="6"/>
  <c r="C3" i="6"/>
  <c r="C8" i="6" l="1"/>
  <c r="B6" i="5"/>
  <c r="B7" i="4"/>
  <c r="B5" i="4"/>
  <c r="B9" i="4" s="1"/>
  <c r="B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" authorId="0" shapeId="0" xr:uid="{8EA9785D-06F8-44D6-A273-CACD708CF4AF}">
      <text>
        <r>
          <rPr>
            <b/>
            <sz val="9"/>
            <color indexed="81"/>
            <rFont val="Tahoma"/>
            <family val="2"/>
          </rPr>
          <t>Kelly:</t>
        </r>
        <r>
          <rPr>
            <sz val="9"/>
            <color indexed="81"/>
            <rFont val="Tahoma"/>
            <family val="2"/>
          </rPr>
          <t xml:space="preserve">
180 months = 15 years</t>
        </r>
      </text>
    </comment>
    <comment ref="B4" authorId="0" shapeId="0" xr:uid="{3409A007-1238-4CA0-9836-4BD1F4C8DA7B}">
      <text>
        <r>
          <rPr>
            <b/>
            <sz val="9"/>
            <color indexed="81"/>
            <rFont val="Tahoma"/>
            <family val="2"/>
          </rPr>
          <t>Kelly:</t>
        </r>
        <r>
          <rPr>
            <sz val="9"/>
            <color indexed="81"/>
            <rFont val="Tahoma"/>
            <family val="2"/>
          </rPr>
          <t xml:space="preserve">
Always insert the lowest value into the variable cell</t>
        </r>
      </text>
    </comment>
    <comment ref="F7" authorId="0" shapeId="0" xr:uid="{87C9E7CB-932A-4F47-A6B2-A899C694D515}">
      <text>
        <r>
          <rPr>
            <b/>
            <sz val="9"/>
            <color indexed="81"/>
            <rFont val="Tahoma"/>
            <family val="2"/>
          </rPr>
          <t>Kelly:</t>
        </r>
        <r>
          <rPr>
            <sz val="9"/>
            <color indexed="81"/>
            <rFont val="Tahoma"/>
            <family val="2"/>
          </rPr>
          <t xml:space="preserve">
420 Months = 35 years</t>
        </r>
      </text>
    </comment>
  </commentList>
</comments>
</file>

<file path=xl/sharedStrings.xml><?xml version="1.0" encoding="utf-8"?>
<sst xmlns="http://schemas.openxmlformats.org/spreadsheetml/2006/main" count="80" uniqueCount="55">
  <si>
    <t>LOAN</t>
  </si>
  <si>
    <t>Payment Options at 7.5% Annual Rate of Interest</t>
  </si>
  <si>
    <t>INTEREST</t>
  </si>
  <si>
    <t>Term Options</t>
  </si>
  <si>
    <t>TERM (in months)</t>
  </si>
  <si>
    <t>MONTHLY REPAYMENT</t>
  </si>
  <si>
    <t>Loan Amount</t>
  </si>
  <si>
    <t>Interest Rate Options</t>
  </si>
  <si>
    <t>Widget Selling Price</t>
  </si>
  <si>
    <t>Profit</t>
  </si>
  <si>
    <t>Revenue</t>
  </si>
  <si>
    <t>Variable Costs</t>
  </si>
  <si>
    <t>Projected Units Sold</t>
  </si>
  <si>
    <t xml:space="preserve"> Projected Revenue</t>
  </si>
  <si>
    <t>Units Sold</t>
  </si>
  <si>
    <t>Cost per Unit</t>
  </si>
  <si>
    <t>Fixed Costs</t>
  </si>
  <si>
    <t>Months:</t>
  </si>
  <si>
    <t>Rates:</t>
  </si>
  <si>
    <t>Expenses</t>
  </si>
  <si>
    <t>Sales</t>
  </si>
  <si>
    <t>Salaries</t>
  </si>
  <si>
    <t>Equipment</t>
  </si>
  <si>
    <t>Training</t>
  </si>
  <si>
    <t>Maintenance</t>
  </si>
  <si>
    <t>Worst Case</t>
  </si>
  <si>
    <t>Best Case</t>
  </si>
  <si>
    <t>Income</t>
  </si>
  <si>
    <t>Monthly</t>
  </si>
  <si>
    <t>Salary</t>
  </si>
  <si>
    <t>Rent</t>
  </si>
  <si>
    <t>Online Sales</t>
  </si>
  <si>
    <t>Electric</t>
  </si>
  <si>
    <t>Total Income:</t>
  </si>
  <si>
    <t>Phone</t>
  </si>
  <si>
    <t>Car</t>
  </si>
  <si>
    <t>Yearly Salary:</t>
  </si>
  <si>
    <t>Food</t>
  </si>
  <si>
    <t>Clothes</t>
  </si>
  <si>
    <t>Other</t>
  </si>
  <si>
    <t>Total Expenses:</t>
  </si>
  <si>
    <t>Difference:</t>
  </si>
  <si>
    <t>Current Clay Production</t>
  </si>
  <si>
    <t>Quantity (Bags)</t>
  </si>
  <si>
    <t>Profit per Bag</t>
  </si>
  <si>
    <t>Overall Profit</t>
  </si>
  <si>
    <t>Constraints</t>
  </si>
  <si>
    <t>KM Crank Body</t>
  </si>
  <si>
    <t>We must produce at least 100 Bags Crank Body Clay</t>
  </si>
  <si>
    <t>KM Earthenware</t>
  </si>
  <si>
    <t>We must produce at least 45 Bags of Earthenware Clay</t>
  </si>
  <si>
    <t>KM Stoneware</t>
  </si>
  <si>
    <t>We must produce at least 50 bags of Stoneware Clay</t>
  </si>
  <si>
    <t>A total of 435 Bags of Clay are all we can make</t>
  </si>
  <si>
    <t>Gross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</si>
</sst>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[$€-1809]#,##0.00;[Red]\-[$€-1809]#,##0.0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44" fontId="0" fillId="0" borderId="0" xfId="2" applyFont="1"/>
    <xf numFmtId="10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8" fontId="0" fillId="0" borderId="0" xfId="2" applyNumberFormat="1" applyFont="1"/>
    <xf numFmtId="3" fontId="0" fillId="0" borderId="0" xfId="0" applyNumberFormat="1"/>
    <xf numFmtId="8" fontId="0" fillId="0" borderId="2" xfId="0" applyNumberFormat="1" applyBorder="1"/>
    <xf numFmtId="8" fontId="0" fillId="0" borderId="2" xfId="0" applyNumberFormat="1" applyFill="1" applyBorder="1"/>
    <xf numFmtId="165" fontId="0" fillId="0" borderId="0" xfId="1" applyNumberFormat="1" applyFont="1"/>
    <xf numFmtId="8" fontId="0" fillId="0" borderId="2" xfId="2" applyNumberFormat="1" applyFont="1" applyBorder="1"/>
    <xf numFmtId="43" fontId="0" fillId="0" borderId="0" xfId="0" applyNumberFormat="1"/>
    <xf numFmtId="165" fontId="0" fillId="0" borderId="2" xfId="1" applyNumberFormat="1" applyFont="1" applyBorder="1"/>
    <xf numFmtId="0" fontId="0" fillId="2" borderId="0" xfId="0" applyFill="1"/>
    <xf numFmtId="0" fontId="7" fillId="0" borderId="0" xfId="3" applyNumberFormat="1" applyFont="1" applyBorder="1" applyAlignment="1"/>
    <xf numFmtId="0" fontId="0" fillId="2" borderId="3" xfId="0" applyFill="1" applyBorder="1"/>
    <xf numFmtId="166" fontId="0" fillId="2" borderId="3" xfId="1" applyNumberFormat="1" applyFont="1" applyFill="1" applyBorder="1"/>
    <xf numFmtId="0" fontId="0" fillId="3" borderId="3" xfId="0" applyFont="1" applyFill="1" applyBorder="1" applyAlignment="1">
      <alignment horizontal="center"/>
    </xf>
    <xf numFmtId="0" fontId="0" fillId="3" borderId="3" xfId="0" applyFill="1" applyBorder="1"/>
    <xf numFmtId="166" fontId="0" fillId="3" borderId="3" xfId="0" applyNumberFormat="1" applyFill="1" applyBorder="1"/>
    <xf numFmtId="166" fontId="0" fillId="3" borderId="3" xfId="1" applyNumberFormat="1" applyFont="1" applyFill="1" applyBorder="1"/>
    <xf numFmtId="0" fontId="5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2" xfId="3" xr:uid="{E4BAF376-0DA2-4338-B81A-01883FED2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439420</xdr:colOff>
      <xdr:row>1</xdr:row>
      <xdr:rowOff>33020</xdr:rowOff>
    </xdr:from>
    <xdr:to>
      <xdr:col>12</xdr:col>
      <xdr:colOff>0</xdr:colOff>
      <xdr:row>17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4F3EBD-528B-4E91-892D-4DE95718C7D7}"/>
            </a:ext>
          </a:extLst>
        </xdr:cNvPr>
        <xdr:cNvSpPr txBox="1"/>
      </xdr:nvSpPr>
      <xdr:spPr>
        <a:xfrm>
          <a:off x="439420" y="215900"/>
          <a:ext cx="6875780" cy="2950210"/>
        </a:xfrm>
        <a:prstGeom prst="rect">
          <a:avLst/>
        </a:prstGeom>
        <a:solidFill>
          <a:srgbClr val="FFFF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u="sng"/>
            <a:t>Data Tables</a:t>
          </a:r>
        </a:p>
        <a:p>
          <a:endParaRPr lang="en-IE" sz="1100"/>
        </a:p>
        <a:p>
          <a:r>
            <a:rPr lang="en-IE" sz="1100"/>
            <a:t>A</a:t>
          </a:r>
          <a:r>
            <a:rPr lang="en-IE" sz="1100" baseline="0"/>
            <a:t> Data Table, or </a:t>
          </a:r>
          <a:r>
            <a:rPr lang="en-IE" sz="1100" i="1" baseline="0"/>
            <a:t>Sensitivity Table</a:t>
          </a:r>
          <a:r>
            <a:rPr lang="en-IE" sz="1100" baseline="0"/>
            <a:t>, summarises the impact of one - or two - variables on Formulas that use those variables.</a:t>
          </a:r>
        </a:p>
        <a:p>
          <a:endParaRPr lang="en-IE" sz="1100" baseline="0"/>
        </a:p>
        <a:p>
          <a:r>
            <a:rPr lang="en-IE" sz="1100" baseline="0"/>
            <a:t>There are two kinds of Data Tables:</a:t>
          </a:r>
        </a:p>
        <a:p>
          <a:endParaRPr lang="en-IE" sz="1100" baseline="0"/>
        </a:p>
        <a:p>
          <a:r>
            <a:rPr lang="en-IE" sz="1100" u="sng" baseline="0"/>
            <a:t>A One-input Data Table</a:t>
          </a:r>
        </a:p>
        <a:p>
          <a:endParaRPr lang="en-IE" sz="1100" baseline="0"/>
        </a:p>
        <a:p>
          <a:r>
            <a:rPr lang="en-IE" sz="1100" baseline="0"/>
            <a:t>- this is a table based on a single input variable that tests the variables impact on one or more formulas.</a:t>
          </a:r>
        </a:p>
        <a:p>
          <a:endParaRPr lang="en-IE" sz="1100" baseline="0"/>
        </a:p>
        <a:p>
          <a:r>
            <a:rPr lang="en-IE" sz="1100" u="sng" baseline="0"/>
            <a:t>A Two-input Data Table</a:t>
          </a:r>
        </a:p>
        <a:p>
          <a:endParaRPr lang="en-IE" sz="1100"/>
        </a:p>
        <a:p>
          <a:r>
            <a:rPr lang="en-IE" sz="1100"/>
            <a:t> - this is a table based on</a:t>
          </a:r>
          <a:r>
            <a:rPr lang="en-IE" sz="1100" baseline="0"/>
            <a:t> two input variables that tests their impact on a single formula.</a:t>
          </a:r>
          <a:endParaRPr lang="en-I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426720</xdr:colOff>
      <xdr:row>16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DB3CF1-2929-49B2-AF42-71EA7E9F3739}"/>
            </a:ext>
          </a:extLst>
        </xdr:cNvPr>
        <xdr:cNvSpPr txBox="1"/>
      </xdr:nvSpPr>
      <xdr:spPr>
        <a:xfrm>
          <a:off x="609600" y="182880"/>
          <a:ext cx="8961120" cy="2827020"/>
        </a:xfrm>
        <a:prstGeom prst="rect">
          <a:avLst/>
        </a:prstGeom>
        <a:solidFill>
          <a:srgbClr val="FFFF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1" u="sng"/>
            <a:t>Solver:</a:t>
          </a:r>
        </a:p>
        <a:p>
          <a:endParaRPr lang="en-IE" sz="1100"/>
        </a:p>
        <a:p>
          <a:r>
            <a:rPr lang="en-IE" sz="1100"/>
            <a:t>- Solver</a:t>
          </a:r>
          <a:r>
            <a:rPr lang="en-IE" sz="1100" baseline="0"/>
            <a:t> is NOT a part of the default set-up of Excel</a:t>
          </a:r>
        </a:p>
        <a:p>
          <a:endParaRPr lang="en-IE" sz="1100" baseline="0"/>
        </a:p>
        <a:p>
          <a:r>
            <a:rPr lang="en-IE" sz="1100" baseline="0"/>
            <a:t>- </a:t>
          </a:r>
          <a:r>
            <a:rPr lang="en-IE" sz="1100" b="1" baseline="0"/>
            <a:t>Determine the Target Cell </a:t>
          </a:r>
          <a:r>
            <a:rPr lang="en-IE" sz="1100" baseline="0"/>
            <a:t>- i.e. what cell do we want Solver to produce a result for.  This </a:t>
          </a:r>
          <a:r>
            <a:rPr lang="en-IE" sz="1100" b="1" baseline="0"/>
            <a:t>must</a:t>
          </a:r>
          <a:r>
            <a:rPr lang="en-IE" sz="1100" baseline="0"/>
            <a:t> be a cell containing a </a:t>
          </a:r>
          <a:r>
            <a:rPr lang="en-IE" sz="1100" b="1" baseline="0"/>
            <a:t>formula</a:t>
          </a:r>
          <a:r>
            <a:rPr lang="en-IE" sz="1100" baseline="0"/>
            <a:t>.</a:t>
          </a:r>
        </a:p>
        <a:p>
          <a:r>
            <a:rPr lang="en-IE" sz="1100" baseline="0"/>
            <a:t>We have 3 choices.  </a:t>
          </a:r>
        </a:p>
        <a:p>
          <a:r>
            <a:rPr lang="en-IE" sz="1100" baseline="0"/>
            <a:t>        1 - We can ask Solver to Maximise the result of our Target Cell.</a:t>
          </a:r>
        </a:p>
        <a:p>
          <a:r>
            <a:rPr lang="en-IE" sz="1100" baseline="0"/>
            <a:t>        2 - 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can ask Solver to Minimise the result of our Target Cell.</a:t>
          </a:r>
        </a:p>
        <a:p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3 - We can ask Solver to set our Target Cell to a specific value.</a:t>
          </a:r>
        </a:p>
        <a:p>
          <a:endParaRPr lang="en-I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I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 the Changing Cell(s) 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these are the cells that we want Solver to change automatically.  The Changing Cells </a:t>
          </a:r>
          <a:r>
            <a:rPr lang="en-I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feed </a:t>
          </a:r>
          <a:r>
            <a:rPr lang="en-I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into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Target Cell.</a:t>
          </a:r>
        </a:p>
        <a:p>
          <a:endParaRPr lang="en-I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I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Constraints 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we are asking Solver to take into consideration, real-world constraints.</a:t>
          </a:r>
        </a:p>
        <a:p>
          <a:endParaRPr lang="en-I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BEC2-8B59-4AC3-A908-375FCB35A0F1}">
  <dimension ref="A1"/>
  <sheetViews>
    <sheetView tabSelected="1" zoomScale="120" zoomScaleNormal="120" workbookViewId="0">
      <selection activeCell="C20" sqref="C20"/>
    </sheetView>
  </sheetViews>
  <sheetFormatPr defaultRowHeight="14.4" x14ac:dyDescent="0.3"/>
  <cols>
    <col min="1" max="16384" width="8.88671875" style="17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0CA79-3A94-4ECE-8806-5FDF79B3073F}">
  <dimension ref="A1:I7"/>
  <sheetViews>
    <sheetView workbookViewId="0">
      <selection activeCell="E19" sqref="E19"/>
    </sheetView>
  </sheetViews>
  <sheetFormatPr defaultRowHeight="14.4" x14ac:dyDescent="0.3"/>
  <cols>
    <col min="1" max="1" width="20.77734375" bestFit="1" customWidth="1"/>
    <col min="2" max="2" width="12.33203125" bestFit="1" customWidth="1"/>
    <col min="3" max="5" width="8.88671875" customWidth="1"/>
    <col min="6" max="6" width="18.109375" customWidth="1"/>
    <col min="7" max="7" width="9.6640625" bestFit="1" customWidth="1"/>
    <col min="10" max="10" width="8.88671875" customWidth="1"/>
  </cols>
  <sheetData>
    <row r="1" spans="1:9" ht="15" thickBot="1" x14ac:dyDescent="0.35">
      <c r="C1" s="2"/>
      <c r="D1" s="2"/>
      <c r="F1" s="35" t="s">
        <v>1</v>
      </c>
      <c r="G1" s="32"/>
      <c r="H1" s="32"/>
      <c r="I1" s="32"/>
    </row>
    <row r="2" spans="1:9" ht="15" thickBot="1" x14ac:dyDescent="0.35">
      <c r="A2" s="36" t="s">
        <v>0</v>
      </c>
      <c r="B2" s="2">
        <v>450000</v>
      </c>
      <c r="F2" s="35" t="s">
        <v>3</v>
      </c>
      <c r="G2" s="4"/>
    </row>
    <row r="3" spans="1:9" x14ac:dyDescent="0.3">
      <c r="A3" s="36" t="s">
        <v>2</v>
      </c>
      <c r="B3" s="3">
        <v>7.4999999999999997E-2</v>
      </c>
      <c r="C3" s="3"/>
      <c r="D3" s="3"/>
      <c r="F3">
        <v>180</v>
      </c>
    </row>
    <row r="4" spans="1:9" ht="15" thickBot="1" x14ac:dyDescent="0.35">
      <c r="A4" s="36" t="s">
        <v>4</v>
      </c>
      <c r="B4">
        <v>180</v>
      </c>
      <c r="C4" s="5"/>
      <c r="D4" s="5"/>
      <c r="F4">
        <v>240</v>
      </c>
    </row>
    <row r="5" spans="1:9" ht="15" thickBot="1" x14ac:dyDescent="0.35">
      <c r="A5" s="36" t="s">
        <v>5</v>
      </c>
      <c r="B5" s="4"/>
      <c r="F5">
        <v>300</v>
      </c>
    </row>
    <row r="6" spans="1:9" x14ac:dyDescent="0.3">
      <c r="F6">
        <v>360</v>
      </c>
    </row>
    <row r="7" spans="1:9" x14ac:dyDescent="0.3">
      <c r="F7">
        <v>420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58BB-10D6-457F-A5CD-E38947F2C96F}">
  <dimension ref="A1:I11"/>
  <sheetViews>
    <sheetView workbookViewId="0">
      <selection activeCell="B5" sqref="B5"/>
    </sheetView>
  </sheetViews>
  <sheetFormatPr defaultRowHeight="14.4" x14ac:dyDescent="0.3"/>
  <cols>
    <col min="1" max="1" width="20.77734375" bestFit="1" customWidth="1"/>
    <col min="2" max="2" width="12.5546875" customWidth="1"/>
    <col min="6" max="6" width="18.88671875" bestFit="1" customWidth="1"/>
    <col min="7" max="7" width="14.21875" customWidth="1"/>
    <col min="8" max="8" width="15.109375" customWidth="1"/>
    <col min="9" max="9" width="12.44140625" bestFit="1" customWidth="1"/>
  </cols>
  <sheetData>
    <row r="1" spans="1:9" x14ac:dyDescent="0.3">
      <c r="G1" s="35" t="s">
        <v>6</v>
      </c>
      <c r="H1" s="35" t="s">
        <v>6</v>
      </c>
      <c r="I1" s="35" t="s">
        <v>6</v>
      </c>
    </row>
    <row r="2" spans="1:9" x14ac:dyDescent="0.3">
      <c r="A2" s="36" t="s">
        <v>0</v>
      </c>
      <c r="B2" s="6">
        <v>550000</v>
      </c>
      <c r="F2" s="35" t="s">
        <v>7</v>
      </c>
      <c r="G2" s="6">
        <v>550000</v>
      </c>
      <c r="H2" s="6">
        <v>600000</v>
      </c>
      <c r="I2" s="6">
        <v>650000</v>
      </c>
    </row>
    <row r="3" spans="1:9" x14ac:dyDescent="0.3">
      <c r="A3" s="36" t="s">
        <v>2</v>
      </c>
      <c r="B3" s="7">
        <v>0.06</v>
      </c>
      <c r="F3" s="3">
        <v>0.06</v>
      </c>
    </row>
    <row r="4" spans="1:9" x14ac:dyDescent="0.3">
      <c r="A4" s="36" t="s">
        <v>4</v>
      </c>
      <c r="B4">
        <v>360</v>
      </c>
      <c r="F4" s="3">
        <v>6.5000000000000002E-2</v>
      </c>
    </row>
    <row r="5" spans="1:9" x14ac:dyDescent="0.3">
      <c r="A5" s="36" t="s">
        <v>5</v>
      </c>
      <c r="B5" s="8">
        <f>PMT(B3/12,B4,B2)</f>
        <v>-3297.5278883401375</v>
      </c>
      <c r="F5" s="3">
        <v>7.0000000000000007E-2</v>
      </c>
    </row>
    <row r="6" spans="1:9" x14ac:dyDescent="0.3">
      <c r="F6" s="3">
        <v>7.4999999999999997E-2</v>
      </c>
    </row>
    <row r="7" spans="1:9" x14ac:dyDescent="0.3">
      <c r="F7" s="3">
        <v>0.08</v>
      </c>
    </row>
    <row r="8" spans="1:9" x14ac:dyDescent="0.3">
      <c r="F8" s="3">
        <v>8.5000000000000006E-2</v>
      </c>
    </row>
    <row r="9" spans="1:9" x14ac:dyDescent="0.3">
      <c r="F9" s="3">
        <v>0.09</v>
      </c>
    </row>
    <row r="10" spans="1:9" x14ac:dyDescent="0.3">
      <c r="F10" s="3">
        <v>9.5000000000000001E-2</v>
      </c>
    </row>
    <row r="11" spans="1:9" x14ac:dyDescent="0.3">
      <c r="F11" s="3">
        <v>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138D-D907-4ABB-BB7A-5A9264CD2882}">
  <dimension ref="A1:H18"/>
  <sheetViews>
    <sheetView workbookViewId="0">
      <selection activeCell="B9" sqref="B9"/>
    </sheetView>
  </sheetViews>
  <sheetFormatPr defaultRowHeight="14.4" x14ac:dyDescent="0.3"/>
  <cols>
    <col min="1" max="1" width="18.33203125" customWidth="1"/>
    <col min="2" max="2" width="11.33203125" bestFit="1" customWidth="1"/>
    <col min="3" max="3" width="9.6640625" bestFit="1" customWidth="1"/>
    <col min="4" max="4" width="11.33203125" bestFit="1" customWidth="1"/>
    <col min="5" max="5" width="12.77734375" bestFit="1" customWidth="1"/>
    <col min="6" max="6" width="10.6640625" customWidth="1"/>
    <col min="7" max="7" width="10" customWidth="1"/>
    <col min="8" max="8" width="12.77734375" bestFit="1" customWidth="1"/>
  </cols>
  <sheetData>
    <row r="1" spans="1:8" x14ac:dyDescent="0.3">
      <c r="F1" s="35" t="s">
        <v>9</v>
      </c>
      <c r="G1" s="35" t="s">
        <v>10</v>
      </c>
      <c r="H1" s="35" t="s">
        <v>11</v>
      </c>
    </row>
    <row r="2" spans="1:8" x14ac:dyDescent="0.3">
      <c r="F2" s="8"/>
      <c r="G2" s="8"/>
      <c r="H2" s="8"/>
    </row>
    <row r="3" spans="1:8" x14ac:dyDescent="0.3">
      <c r="A3" s="36" t="s">
        <v>8</v>
      </c>
      <c r="B3" s="9">
        <v>2.25</v>
      </c>
      <c r="D3" s="36" t="s">
        <v>14</v>
      </c>
      <c r="E3" s="10">
        <v>5000</v>
      </c>
      <c r="F3" s="8"/>
      <c r="G3" s="8"/>
      <c r="H3" s="8"/>
    </row>
    <row r="4" spans="1:8" x14ac:dyDescent="0.3">
      <c r="A4" s="36" t="s">
        <v>12</v>
      </c>
      <c r="B4">
        <v>5000</v>
      </c>
      <c r="E4" s="10">
        <v>6000</v>
      </c>
      <c r="F4" s="8"/>
      <c r="G4" s="8"/>
      <c r="H4" s="8"/>
    </row>
    <row r="5" spans="1:8" x14ac:dyDescent="0.3">
      <c r="A5" s="36" t="s">
        <v>13</v>
      </c>
      <c r="B5" s="9">
        <f>B3*B4</f>
        <v>11250</v>
      </c>
      <c r="E5" s="10">
        <v>7000</v>
      </c>
      <c r="F5" s="8"/>
      <c r="G5" s="8"/>
      <c r="H5" s="8"/>
    </row>
    <row r="6" spans="1:8" x14ac:dyDescent="0.3">
      <c r="A6" s="36" t="s">
        <v>15</v>
      </c>
      <c r="B6" s="9">
        <v>1</v>
      </c>
      <c r="E6" s="10">
        <v>8000</v>
      </c>
      <c r="F6" s="8"/>
      <c r="G6" s="8"/>
      <c r="H6" s="8"/>
    </row>
    <row r="7" spans="1:8" x14ac:dyDescent="0.3">
      <c r="A7" s="36" t="s">
        <v>11</v>
      </c>
      <c r="B7" s="9">
        <f>B4*B6</f>
        <v>5000</v>
      </c>
      <c r="E7" s="10">
        <v>9000</v>
      </c>
      <c r="F7" s="8"/>
      <c r="G7" s="8"/>
      <c r="H7" s="8"/>
    </row>
    <row r="8" spans="1:8" x14ac:dyDescent="0.3">
      <c r="A8" s="36" t="s">
        <v>16</v>
      </c>
      <c r="B8" s="9">
        <v>20000</v>
      </c>
      <c r="E8" s="10">
        <v>10000</v>
      </c>
      <c r="F8" s="8"/>
      <c r="G8" s="8"/>
      <c r="H8" s="8"/>
    </row>
    <row r="9" spans="1:8" x14ac:dyDescent="0.3">
      <c r="A9" s="36" t="s">
        <v>9</v>
      </c>
      <c r="B9" s="8">
        <f>B5-B7-B8</f>
        <v>-13750</v>
      </c>
      <c r="E9" s="10">
        <v>11000</v>
      </c>
      <c r="F9" s="8"/>
      <c r="G9" s="8"/>
      <c r="H9" s="8"/>
    </row>
    <row r="10" spans="1:8" x14ac:dyDescent="0.3">
      <c r="E10" s="10">
        <v>12000</v>
      </c>
      <c r="F10" s="8"/>
      <c r="G10" s="8"/>
      <c r="H10" s="8"/>
    </row>
    <row r="11" spans="1:8" x14ac:dyDescent="0.3">
      <c r="E11" s="10">
        <v>13000</v>
      </c>
      <c r="F11" s="8"/>
      <c r="G11" s="8"/>
      <c r="H11" s="8"/>
    </row>
    <row r="12" spans="1:8" x14ac:dyDescent="0.3">
      <c r="E12" s="10">
        <v>14000</v>
      </c>
      <c r="F12" s="8"/>
      <c r="G12" s="8"/>
      <c r="H12" s="8"/>
    </row>
    <row r="13" spans="1:8" x14ac:dyDescent="0.3">
      <c r="E13" s="10">
        <v>15000</v>
      </c>
      <c r="F13" s="8"/>
      <c r="G13" s="8"/>
      <c r="H13" s="8"/>
    </row>
    <row r="14" spans="1:8" x14ac:dyDescent="0.3">
      <c r="E14" s="10">
        <v>16000</v>
      </c>
      <c r="F14" s="8"/>
      <c r="G14" s="8"/>
      <c r="H14" s="8"/>
    </row>
    <row r="15" spans="1:8" x14ac:dyDescent="0.3">
      <c r="E15" s="10">
        <v>17000</v>
      </c>
      <c r="F15" s="8"/>
      <c r="G15" s="8"/>
      <c r="H15" s="8"/>
    </row>
    <row r="16" spans="1:8" x14ac:dyDescent="0.3">
      <c r="E16" s="10">
        <v>18000</v>
      </c>
      <c r="F16" s="8"/>
      <c r="G16" s="8"/>
      <c r="H16" s="8"/>
    </row>
    <row r="17" spans="5:8" x14ac:dyDescent="0.3">
      <c r="E17" s="10">
        <v>19000</v>
      </c>
      <c r="F17" s="8"/>
      <c r="G17" s="8"/>
      <c r="H17" s="8"/>
    </row>
    <row r="18" spans="5:8" x14ac:dyDescent="0.3">
      <c r="E18" s="10">
        <v>20000</v>
      </c>
      <c r="F18" s="8"/>
      <c r="G18" s="8"/>
      <c r="H18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FF1A-D2F7-4198-8CF3-EE43EF028BE5}">
  <dimension ref="A1:K11"/>
  <sheetViews>
    <sheetView workbookViewId="0">
      <selection activeCell="B6" sqref="B6"/>
    </sheetView>
  </sheetViews>
  <sheetFormatPr defaultRowHeight="14.4" x14ac:dyDescent="0.3"/>
  <cols>
    <col min="1" max="1" width="20.77734375" bestFit="1" customWidth="1"/>
    <col min="2" max="2" width="11" bestFit="1" customWidth="1"/>
    <col min="6" max="11" width="9.6640625" bestFit="1" customWidth="1"/>
  </cols>
  <sheetData>
    <row r="1" spans="1:11" x14ac:dyDescent="0.3">
      <c r="G1" s="35" t="s">
        <v>17</v>
      </c>
    </row>
    <row r="2" spans="1:11" x14ac:dyDescent="0.3">
      <c r="F2" s="8"/>
      <c r="G2">
        <v>180</v>
      </c>
      <c r="H2">
        <v>240</v>
      </c>
      <c r="I2">
        <v>300</v>
      </c>
      <c r="J2">
        <v>360</v>
      </c>
      <c r="K2">
        <v>420</v>
      </c>
    </row>
    <row r="3" spans="1:11" x14ac:dyDescent="0.3">
      <c r="A3" s="36" t="s">
        <v>0</v>
      </c>
      <c r="B3" s="6">
        <v>200000</v>
      </c>
      <c r="E3" s="35" t="s">
        <v>18</v>
      </c>
      <c r="F3" s="3">
        <v>0.06</v>
      </c>
      <c r="G3" s="8"/>
      <c r="H3" s="8"/>
      <c r="I3" s="8"/>
      <c r="J3" s="8"/>
      <c r="K3" s="8"/>
    </row>
    <row r="4" spans="1:11" x14ac:dyDescent="0.3">
      <c r="A4" s="36" t="s">
        <v>2</v>
      </c>
      <c r="B4" s="3">
        <v>0.06</v>
      </c>
      <c r="F4" s="3">
        <v>6.5000000000000002E-2</v>
      </c>
      <c r="G4" s="8"/>
      <c r="H4" s="8"/>
      <c r="I4" s="8"/>
      <c r="J4" s="8"/>
      <c r="K4" s="8"/>
    </row>
    <row r="5" spans="1:11" x14ac:dyDescent="0.3">
      <c r="A5" s="36" t="s">
        <v>4</v>
      </c>
      <c r="B5">
        <v>180</v>
      </c>
      <c r="F5" s="3">
        <v>7.0000000000000007E-2</v>
      </c>
      <c r="G5" s="8"/>
      <c r="H5" s="8"/>
      <c r="I5" s="8"/>
      <c r="J5" s="8"/>
      <c r="K5" s="8"/>
    </row>
    <row r="6" spans="1:11" x14ac:dyDescent="0.3">
      <c r="A6" s="36" t="s">
        <v>5</v>
      </c>
      <c r="B6" s="8">
        <f>PMT(B4/12,B5,B3)</f>
        <v>-1687.7136560969027</v>
      </c>
      <c r="F6" s="3">
        <v>7.4999999999999997E-2</v>
      </c>
      <c r="G6" s="8"/>
      <c r="H6" s="8"/>
      <c r="I6" s="8"/>
      <c r="J6" s="8"/>
      <c r="K6" s="8"/>
    </row>
    <row r="7" spans="1:11" x14ac:dyDescent="0.3">
      <c r="F7" s="3">
        <v>0.08</v>
      </c>
      <c r="G7" s="8"/>
      <c r="H7" s="8"/>
      <c r="I7" s="8"/>
      <c r="J7" s="8"/>
      <c r="K7" s="8"/>
    </row>
    <row r="8" spans="1:11" x14ac:dyDescent="0.3">
      <c r="F8" s="3">
        <v>8.5000000000000006E-2</v>
      </c>
      <c r="G8" s="8"/>
      <c r="H8" s="8"/>
      <c r="I8" s="8"/>
      <c r="J8" s="8"/>
      <c r="K8" s="8"/>
    </row>
    <row r="9" spans="1:11" x14ac:dyDescent="0.3">
      <c r="F9" s="3">
        <v>0.09</v>
      </c>
      <c r="G9" s="8"/>
      <c r="H9" s="8"/>
      <c r="I9" s="8"/>
      <c r="J9" s="8"/>
      <c r="K9" s="8"/>
    </row>
    <row r="10" spans="1:11" x14ac:dyDescent="0.3">
      <c r="F10" s="3">
        <v>9.5000000000000001E-2</v>
      </c>
      <c r="G10" s="8"/>
      <c r="H10" s="8"/>
      <c r="I10" s="8"/>
      <c r="J10" s="8"/>
      <c r="K10" s="8"/>
    </row>
    <row r="11" spans="1:11" x14ac:dyDescent="0.3">
      <c r="F11" s="3">
        <v>0.1</v>
      </c>
      <c r="G11" s="8"/>
      <c r="H11" s="8"/>
      <c r="I11" s="8"/>
      <c r="J11" s="8"/>
      <c r="K1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2406A-E395-47CF-BCB2-D1EF2BC15BB2}">
  <dimension ref="B1:F17"/>
  <sheetViews>
    <sheetView workbookViewId="0">
      <selection activeCell="K11" sqref="K11"/>
    </sheetView>
  </sheetViews>
  <sheetFormatPr defaultRowHeight="14.4" x14ac:dyDescent="0.3"/>
  <cols>
    <col min="2" max="2" width="14.33203125" customWidth="1"/>
    <col min="3" max="3" width="13.33203125" customWidth="1"/>
    <col min="5" max="5" width="11.6640625" bestFit="1" customWidth="1"/>
    <col min="6" max="6" width="11" bestFit="1" customWidth="1"/>
  </cols>
  <sheetData>
    <row r="1" spans="2:6" x14ac:dyDescent="0.3">
      <c r="B1" s="35" t="s">
        <v>10</v>
      </c>
      <c r="E1" s="35" t="s">
        <v>19</v>
      </c>
    </row>
    <row r="2" spans="2:6" x14ac:dyDescent="0.3">
      <c r="B2" s="32" t="s">
        <v>20</v>
      </c>
      <c r="C2" s="8">
        <v>300000</v>
      </c>
      <c r="E2" s="32" t="s">
        <v>21</v>
      </c>
      <c r="F2" s="8">
        <v>160000</v>
      </c>
    </row>
    <row r="3" spans="2:6" ht="15" thickBot="1" x14ac:dyDescent="0.35">
      <c r="C3" s="11">
        <f>SUM(C2)</f>
        <v>300000</v>
      </c>
      <c r="E3" s="32" t="s">
        <v>22</v>
      </c>
      <c r="F3" s="8">
        <v>17000</v>
      </c>
    </row>
    <row r="4" spans="2:6" ht="15" thickTop="1" x14ac:dyDescent="0.3">
      <c r="E4" s="32" t="s">
        <v>23</v>
      </c>
      <c r="F4" s="8">
        <v>15000</v>
      </c>
    </row>
    <row r="5" spans="2:6" x14ac:dyDescent="0.3">
      <c r="E5" s="32" t="s">
        <v>24</v>
      </c>
      <c r="F5" s="8">
        <v>12000</v>
      </c>
    </row>
    <row r="6" spans="2:6" ht="15" thickBot="1" x14ac:dyDescent="0.35">
      <c r="F6" s="11">
        <f>SUM(F2:F5)</f>
        <v>204000</v>
      </c>
    </row>
    <row r="7" spans="2:6" ht="15" thickTop="1" x14ac:dyDescent="0.3"/>
    <row r="8" spans="2:6" ht="15" thickBot="1" x14ac:dyDescent="0.35">
      <c r="B8" s="36" t="s">
        <v>54</v>
      </c>
      <c r="C8" s="12">
        <f>C3-F6</f>
        <v>96000</v>
      </c>
    </row>
    <row r="9" spans="2:6" ht="15" thickTop="1" x14ac:dyDescent="0.3"/>
    <row r="12" spans="2:6" x14ac:dyDescent="0.3">
      <c r="B12" s="34" t="s">
        <v>25</v>
      </c>
      <c r="E12" s="34" t="s">
        <v>26</v>
      </c>
    </row>
    <row r="13" spans="2:6" x14ac:dyDescent="0.3">
      <c r="B13" s="32" t="s">
        <v>20</v>
      </c>
      <c r="C13" s="8">
        <v>230000</v>
      </c>
      <c r="E13" s="32" t="s">
        <v>20</v>
      </c>
      <c r="F13" s="8">
        <v>535000</v>
      </c>
    </row>
    <row r="14" spans="2:6" x14ac:dyDescent="0.3">
      <c r="B14" s="32" t="s">
        <v>21</v>
      </c>
      <c r="C14" s="8">
        <v>135000</v>
      </c>
      <c r="E14" s="32" t="s">
        <v>21</v>
      </c>
      <c r="F14" s="8">
        <v>173000</v>
      </c>
    </row>
    <row r="15" spans="2:6" x14ac:dyDescent="0.3">
      <c r="B15" s="32" t="s">
        <v>22</v>
      </c>
      <c r="C15" s="8">
        <v>17000</v>
      </c>
      <c r="E15" s="32" t="s">
        <v>22</v>
      </c>
      <c r="F15" s="8">
        <v>18700</v>
      </c>
    </row>
    <row r="16" spans="2:6" x14ac:dyDescent="0.3">
      <c r="B16" s="32" t="s">
        <v>23</v>
      </c>
      <c r="C16" s="8">
        <v>14500</v>
      </c>
      <c r="E16" s="32" t="s">
        <v>23</v>
      </c>
      <c r="F16" s="8">
        <v>16500</v>
      </c>
    </row>
    <row r="17" spans="2:6" x14ac:dyDescent="0.3">
      <c r="B17" s="32" t="s">
        <v>24</v>
      </c>
      <c r="C17" s="8">
        <v>12000</v>
      </c>
      <c r="E17" s="32" t="s">
        <v>24</v>
      </c>
      <c r="F17" s="8">
        <v>14000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F097-88A7-43F2-944D-CDA2A2219C8D}">
  <dimension ref="A1:H12"/>
  <sheetViews>
    <sheetView workbookViewId="0">
      <selection activeCell="F11" sqref="F11"/>
    </sheetView>
  </sheetViews>
  <sheetFormatPr defaultRowHeight="14.4" x14ac:dyDescent="0.3"/>
  <cols>
    <col min="1" max="1" width="5.109375" customWidth="1"/>
    <col min="2" max="2" width="15.44140625" customWidth="1"/>
    <col min="3" max="3" width="11.44140625" customWidth="1"/>
    <col min="4" max="4" width="4.44140625" customWidth="1"/>
    <col min="5" max="5" width="16.109375" customWidth="1"/>
    <col min="6" max="6" width="10.33203125" bestFit="1" customWidth="1"/>
    <col min="8" max="8" width="10.33203125" bestFit="1" customWidth="1"/>
  </cols>
  <sheetData>
    <row r="1" spans="1:8" x14ac:dyDescent="0.3">
      <c r="B1" s="34" t="s">
        <v>27</v>
      </c>
      <c r="C1" s="34" t="s">
        <v>28</v>
      </c>
      <c r="E1" s="34" t="s">
        <v>19</v>
      </c>
      <c r="F1" s="34" t="s">
        <v>28</v>
      </c>
    </row>
    <row r="2" spans="1:8" x14ac:dyDescent="0.3">
      <c r="B2" s="33" t="s">
        <v>29</v>
      </c>
      <c r="C2" s="9">
        <v>2650</v>
      </c>
      <c r="E2" s="32" t="s">
        <v>30</v>
      </c>
      <c r="F2" s="13">
        <v>1800</v>
      </c>
    </row>
    <row r="3" spans="1:8" x14ac:dyDescent="0.3">
      <c r="B3" s="33" t="s">
        <v>31</v>
      </c>
      <c r="C3" s="9">
        <v>425</v>
      </c>
      <c r="E3" s="32" t="s">
        <v>32</v>
      </c>
      <c r="F3" s="13">
        <v>65</v>
      </c>
    </row>
    <row r="4" spans="1:8" ht="15" thickBot="1" x14ac:dyDescent="0.35">
      <c r="B4" s="1" t="s">
        <v>33</v>
      </c>
      <c r="C4" s="14">
        <f>SUM(C2:C3)</f>
        <v>3075</v>
      </c>
      <c r="E4" s="32" t="s">
        <v>34</v>
      </c>
      <c r="F4" s="13">
        <v>55</v>
      </c>
    </row>
    <row r="5" spans="1:8" ht="15" thickTop="1" x14ac:dyDescent="0.3">
      <c r="E5" s="32" t="s">
        <v>35</v>
      </c>
      <c r="F5" s="13">
        <v>320</v>
      </c>
    </row>
    <row r="6" spans="1:8" ht="15" thickBot="1" x14ac:dyDescent="0.35">
      <c r="A6" s="15"/>
      <c r="B6" s="1" t="s">
        <v>36</v>
      </c>
      <c r="C6" s="11">
        <f>C2*12</f>
        <v>31800</v>
      </c>
      <c r="E6" s="32" t="s">
        <v>37</v>
      </c>
      <c r="F6" s="13">
        <v>250</v>
      </c>
    </row>
    <row r="7" spans="1:8" ht="15" thickTop="1" x14ac:dyDescent="0.3">
      <c r="E7" s="32" t="s">
        <v>38</v>
      </c>
      <c r="F7" s="13">
        <v>200</v>
      </c>
    </row>
    <row r="8" spans="1:8" x14ac:dyDescent="0.3">
      <c r="E8" s="32" t="s">
        <v>39</v>
      </c>
      <c r="F8" s="13">
        <v>200</v>
      </c>
    </row>
    <row r="9" spans="1:8" ht="15" thickBot="1" x14ac:dyDescent="0.35">
      <c r="E9" s="1" t="s">
        <v>40</v>
      </c>
      <c r="F9" s="16">
        <f>SUM(F2:F8)</f>
        <v>2890</v>
      </c>
      <c r="H9" s="15"/>
    </row>
    <row r="10" spans="1:8" ht="15" thickTop="1" x14ac:dyDescent="0.3"/>
    <row r="11" spans="1:8" ht="15" thickBot="1" x14ac:dyDescent="0.35">
      <c r="E11" s="1" t="s">
        <v>41</v>
      </c>
      <c r="F11" s="11">
        <f>C4-F9</f>
        <v>185</v>
      </c>
    </row>
    <row r="12" spans="1:8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6DFF-D0C5-40E6-8FEF-877A89462E1B}">
  <dimension ref="A1"/>
  <sheetViews>
    <sheetView workbookViewId="0">
      <selection activeCell="G20" sqref="G20"/>
    </sheetView>
  </sheetViews>
  <sheetFormatPr defaultRowHeight="14.4" x14ac:dyDescent="0.3"/>
  <cols>
    <col min="1" max="16384" width="8.88671875" style="17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2C26-031B-4492-B69F-335C731213A8}">
  <dimension ref="A1:V7"/>
  <sheetViews>
    <sheetView workbookViewId="0">
      <selection activeCell="A7" sqref="A7"/>
    </sheetView>
  </sheetViews>
  <sheetFormatPr defaultRowHeight="14.4" x14ac:dyDescent="0.3"/>
  <cols>
    <col min="1" max="1" width="25.109375" style="17" customWidth="1"/>
    <col min="2" max="2" width="17.5546875" style="17" customWidth="1"/>
    <col min="3" max="3" width="15.109375" style="17" customWidth="1"/>
    <col min="4" max="4" width="12" style="17" bestFit="1" customWidth="1"/>
    <col min="5" max="6" width="8.88671875" style="17"/>
    <col min="7" max="7" width="26.88671875" style="17" customWidth="1"/>
    <col min="8" max="8" width="8.88671875" style="17"/>
    <col min="9" max="9" width="13.88671875" style="17" customWidth="1"/>
    <col min="10" max="16384" width="8.88671875" style="17"/>
  </cols>
  <sheetData>
    <row r="1" spans="1:22" x14ac:dyDescent="0.3">
      <c r="A1" s="21" t="s">
        <v>42</v>
      </c>
      <c r="B1" s="21" t="s">
        <v>43</v>
      </c>
      <c r="C1" s="21" t="s">
        <v>44</v>
      </c>
      <c r="D1" s="21" t="s">
        <v>45</v>
      </c>
      <c r="G1" s="25" t="s">
        <v>46</v>
      </c>
      <c r="H1" s="26"/>
      <c r="I1" s="27"/>
      <c r="R1"/>
      <c r="S1"/>
      <c r="T1"/>
      <c r="U1"/>
      <c r="V1"/>
    </row>
    <row r="2" spans="1:22" x14ac:dyDescent="0.3">
      <c r="A2" s="18" t="s">
        <v>47</v>
      </c>
      <c r="B2" s="19">
        <v>220</v>
      </c>
      <c r="C2" s="20">
        <v>35</v>
      </c>
      <c r="D2" s="20">
        <f>B2*C2</f>
        <v>7700</v>
      </c>
      <c r="G2" s="28" t="s">
        <v>48</v>
      </c>
      <c r="H2" s="26"/>
      <c r="I2" s="27"/>
      <c r="R2"/>
      <c r="S2"/>
      <c r="T2"/>
      <c r="U2"/>
      <c r="V2"/>
    </row>
    <row r="3" spans="1:22" x14ac:dyDescent="0.3">
      <c r="A3" s="18" t="s">
        <v>49</v>
      </c>
      <c r="B3" s="19">
        <v>65</v>
      </c>
      <c r="C3" s="20">
        <v>18</v>
      </c>
      <c r="D3" s="20">
        <f>B3*C3</f>
        <v>1170</v>
      </c>
      <c r="G3" s="29" t="s">
        <v>50</v>
      </c>
      <c r="H3" s="30"/>
      <c r="I3" s="31"/>
      <c r="R3"/>
      <c r="S3"/>
      <c r="T3"/>
      <c r="U3"/>
      <c r="V3"/>
    </row>
    <row r="4" spans="1:22" x14ac:dyDescent="0.3">
      <c r="A4" s="18" t="s">
        <v>51</v>
      </c>
      <c r="B4" s="19">
        <v>150</v>
      </c>
      <c r="C4" s="20">
        <v>20</v>
      </c>
      <c r="D4" s="20">
        <f>B4*C4</f>
        <v>3000</v>
      </c>
      <c r="G4" s="28" t="s">
        <v>52</v>
      </c>
      <c r="H4" s="26"/>
      <c r="I4" s="27"/>
      <c r="R4"/>
      <c r="S4"/>
      <c r="T4"/>
      <c r="U4"/>
      <c r="V4"/>
    </row>
    <row r="5" spans="1:22" x14ac:dyDescent="0.3">
      <c r="A5" s="22"/>
      <c r="B5" s="22">
        <f>SUM(B2:B4)</f>
        <v>435</v>
      </c>
      <c r="C5" s="23"/>
      <c r="D5" s="24">
        <f>SUM(D2:D4)</f>
        <v>11870</v>
      </c>
      <c r="G5" s="29" t="s">
        <v>53</v>
      </c>
      <c r="H5" s="30"/>
      <c r="I5" s="31"/>
      <c r="R5"/>
      <c r="S5"/>
      <c r="T5"/>
      <c r="U5"/>
      <c r="V5"/>
    </row>
    <row r="6" spans="1:22" x14ac:dyDescent="0.3">
      <c r="R6"/>
      <c r="S6"/>
      <c r="T6"/>
      <c r="U6"/>
      <c r="V6"/>
    </row>
    <row r="7" spans="1:22" x14ac:dyDescent="0.3">
      <c r="R7"/>
      <c r="S7"/>
      <c r="T7"/>
      <c r="U7"/>
      <c r="V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About Data Tables</vt:lpstr>
      <vt:lpstr>One-input Data Table</vt:lpstr>
      <vt:lpstr>One-input - Multiple Formulas</vt:lpstr>
      <vt:lpstr>Widget Startup Data Table</vt:lpstr>
      <vt:lpstr>Two-input Data Tables</vt:lpstr>
      <vt:lpstr>Scenario Manager</vt:lpstr>
      <vt:lpstr>Goal Seek</vt:lpstr>
      <vt:lpstr>About Solver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2019-01-24T12:37:50Z</dcterms:modified>
</cp:coreProperties>
</file>